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iego\My Drive\"/>
    </mc:Choice>
  </mc:AlternateContent>
  <xr:revisionPtr revIDLastSave="0" documentId="13_ncr:1_{9B53E9EB-8165-447B-BE80-E2F879A64B63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Hoja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4" l="1"/>
  <c r="I28" i="4" s="1"/>
  <c r="F28" i="4"/>
  <c r="H27" i="4"/>
  <c r="I27" i="4" s="1"/>
  <c r="F27" i="4"/>
  <c r="H26" i="4"/>
  <c r="I26" i="4" s="1"/>
  <c r="H20" i="4"/>
  <c r="I20" i="4" s="1"/>
  <c r="F20" i="4"/>
  <c r="H23" i="4"/>
  <c r="I23" i="4" s="1"/>
  <c r="F23" i="4"/>
  <c r="H22" i="4"/>
  <c r="I22" i="4" s="1"/>
  <c r="H25" i="4"/>
  <c r="I25" i="4" s="1"/>
  <c r="F25" i="4"/>
  <c r="H24" i="4"/>
  <c r="I24" i="4" s="1"/>
  <c r="H21" i="4"/>
  <c r="I21" i="4" s="1"/>
  <c r="F21" i="4"/>
  <c r="H19" i="4"/>
  <c r="I19" i="4" s="1"/>
  <c r="H17" i="4"/>
  <c r="I17" i="4" s="1"/>
  <c r="F17" i="4"/>
  <c r="H18" i="4"/>
  <c r="I18" i="4" s="1"/>
  <c r="F18" i="4"/>
  <c r="H16" i="4"/>
  <c r="I16" i="4" s="1"/>
  <c r="F16" i="4"/>
  <c r="H15" i="4"/>
  <c r="I15" i="4" s="1"/>
  <c r="F15" i="4"/>
  <c r="H12" i="4"/>
  <c r="I12" i="4" s="1"/>
  <c r="F12" i="4"/>
  <c r="H14" i="4"/>
  <c r="I14" i="4" s="1"/>
  <c r="F14" i="4"/>
  <c r="H13" i="4"/>
  <c r="I13" i="4" s="1"/>
  <c r="H11" i="4"/>
  <c r="I11" i="4" s="1"/>
  <c r="F11" i="4"/>
  <c r="H10" i="4"/>
  <c r="I10" i="4" s="1"/>
  <c r="F10" i="4"/>
  <c r="H9" i="4"/>
  <c r="I9" i="4" s="1"/>
  <c r="F9" i="4"/>
  <c r="H8" i="4"/>
  <c r="I8" i="4" s="1"/>
  <c r="H7" i="4"/>
  <c r="I7" i="4" s="1"/>
  <c r="F7" i="4"/>
  <c r="H6" i="4"/>
  <c r="I6" i="4" s="1"/>
  <c r="H5" i="4"/>
  <c r="I5" i="4" s="1"/>
  <c r="F5" i="4"/>
  <c r="H4" i="4"/>
  <c r="I4" i="4" s="1"/>
  <c r="F4" i="4"/>
  <c r="H3" i="4"/>
  <c r="I3" i="4" s="1"/>
  <c r="F3" i="4"/>
  <c r="H2" i="4"/>
  <c r="I2" i="4" s="1"/>
  <c r="F2" i="4"/>
  <c r="G2" i="4" s="1"/>
  <c r="G4" i="4" l="1"/>
  <c r="G5" i="4"/>
  <c r="G8" i="4"/>
  <c r="G25" i="4"/>
  <c r="G3" i="4"/>
  <c r="G19" i="4"/>
  <c r="G21" i="4"/>
  <c r="G13" i="4"/>
  <c r="G14" i="4"/>
  <c r="G12" i="4"/>
  <c r="G15" i="4"/>
  <c r="G16" i="4"/>
  <c r="G18" i="4"/>
  <c r="G17" i="4"/>
  <c r="G26" i="4"/>
  <c r="G27" i="4"/>
  <c r="G28" i="4"/>
  <c r="G9" i="4"/>
  <c r="G10" i="4"/>
  <c r="G11" i="4"/>
  <c r="G22" i="4"/>
  <c r="G23" i="4"/>
  <c r="G20" i="4"/>
  <c r="G6" i="4"/>
  <c r="G7" i="4"/>
  <c r="G24" i="4"/>
</calcChain>
</file>

<file path=xl/sharedStrings.xml><?xml version="1.0" encoding="utf-8"?>
<sst xmlns="http://schemas.openxmlformats.org/spreadsheetml/2006/main" count="64" uniqueCount="58">
  <si>
    <t>Lagarde</t>
  </si>
  <si>
    <t>Guindos</t>
  </si>
  <si>
    <t>Elderson</t>
  </si>
  <si>
    <t>Lane</t>
  </si>
  <si>
    <t>Panetta</t>
  </si>
  <si>
    <t>Schnabel</t>
  </si>
  <si>
    <t>fr</t>
  </si>
  <si>
    <t>es</t>
  </si>
  <si>
    <t>it</t>
  </si>
  <si>
    <t>de</t>
  </si>
  <si>
    <t>nl</t>
  </si>
  <si>
    <t>ie</t>
  </si>
  <si>
    <t>be</t>
  </si>
  <si>
    <t>ee</t>
  </si>
  <si>
    <t>gr</t>
  </si>
  <si>
    <t>cy</t>
  </si>
  <si>
    <t>lv</t>
  </si>
  <si>
    <t>lt</t>
  </si>
  <si>
    <t>lu</t>
  </si>
  <si>
    <t>ma</t>
  </si>
  <si>
    <t>at</t>
  </si>
  <si>
    <t>pt</t>
  </si>
  <si>
    <t>si</t>
  </si>
  <si>
    <t>sk</t>
  </si>
  <si>
    <t>fi</t>
  </si>
  <si>
    <t>country</t>
  </si>
  <si>
    <t>EU</t>
  </si>
  <si>
    <t>Euro Area</t>
  </si>
  <si>
    <t>hr</t>
  </si>
  <si>
    <t>voting right frequency</t>
  </si>
  <si>
    <t>cumulated votes</t>
  </si>
  <si>
    <t>governing council member</t>
  </si>
  <si>
    <t>ratio of debt to 60% target</t>
  </si>
  <si>
    <t>Cipollone</t>
  </si>
  <si>
    <t>Wunsch</t>
  </si>
  <si>
    <t>Nagel</t>
  </si>
  <si>
    <t>Müller</t>
  </si>
  <si>
    <t>Makhlouf</t>
  </si>
  <si>
    <t>Stournaras</t>
  </si>
  <si>
    <t>Hernández de Cos</t>
  </si>
  <si>
    <t>Villeroy de Galhau</t>
  </si>
  <si>
    <t>Patsalides</t>
  </si>
  <si>
    <t>Kazaks</t>
  </si>
  <si>
    <t>Simkus</t>
  </si>
  <si>
    <t>Reinesch</t>
  </si>
  <si>
    <t>Scicluna</t>
  </si>
  <si>
    <t>Knot</t>
  </si>
  <si>
    <t>Holzmann</t>
  </si>
  <si>
    <t>Centeno</t>
  </si>
  <si>
    <t>Vasle</t>
  </si>
  <si>
    <t>Kazimir</t>
  </si>
  <si>
    <t>Rehn</t>
  </si>
  <si>
    <t>Vujcic</t>
  </si>
  <si>
    <t>debt to gdp ratio 2023</t>
  </si>
  <si>
    <t>years of 10% inflation needed</t>
  </si>
  <si>
    <t>debt to gdp ratio 2024</t>
  </si>
  <si>
    <t>debt to gdp ratio 2025</t>
  </si>
  <si>
    <t>https://economy-finance.ec.europa.eu/economic-surveillance-eu-economies_en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</si>
</sst>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 applyAlignment="1">
      <alignment horizontal="right" wrapText="1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2" borderId="0" xfId="0" applyFill="1" applyAlignment="1">
      <alignment horizontal="right"/>
    </xf>
    <xf numFmtId="2" fontId="0" fillId="2" borderId="0" xfId="0" applyNumberFormat="1" applyFill="1" applyAlignment="1">
      <alignment horizontal="right"/>
    </xf>
    <xf numFmtId="1" fontId="0" fillId="0" borderId="0" xfId="0" applyNumberFormat="1" applyAlignment="1">
      <alignment horizontal="right" wrapText="1"/>
    </xf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Fill="1" applyAlignment="1">
      <alignment horizontal="right"/>
    </xf>
    <xf numFmtId="2" fontId="0" fillId="0" borderId="0" xfId="0" applyNumberFormat="1" applyFill="1" applyAlignment="1">
      <alignment horizontal="right"/>
    </xf>
    <xf numFmtId="1" fontId="0" fillId="0" borderId="0" xfId="0" applyNumberFormat="1" applyFill="1" applyAlignment="1">
      <alignment horizontal="righ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2" workbookViewId="0">
      <selection activeCell="K9" sqref="K9"/>
    </sheetView>
  </sheetViews>
  <sheetFormatPr defaultColWidth="10.90625" defaultRowHeight="14.5" x14ac:dyDescent="0.35"/>
  <cols>
    <col min="1" max="1" width="16.90625" customWidth="1"/>
    <col min="10" max="10" width="10.90625" style="8"/>
  </cols>
  <sheetData>
    <row r="1" spans="1:10" ht="130.5" x14ac:dyDescent="0.35">
      <c r="A1" s="1" t="s">
        <v>31</v>
      </c>
      <c r="B1" s="1" t="s">
        <v>25</v>
      </c>
      <c r="C1" s="1" t="s">
        <v>53</v>
      </c>
      <c r="D1" s="1" t="s">
        <v>55</v>
      </c>
      <c r="E1" s="1" t="s">
        <v>56</v>
      </c>
      <c r="F1" s="1" t="s">
        <v>29</v>
      </c>
      <c r="G1" s="1" t="s">
        <v>30</v>
      </c>
      <c r="H1" s="1" t="s">
        <v>32</v>
      </c>
      <c r="I1" s="1" t="s">
        <v>54</v>
      </c>
      <c r="J1" s="6" t="s">
        <v>57</v>
      </c>
    </row>
    <row r="2" spans="1:10" x14ac:dyDescent="0.35">
      <c r="A2" s="2" t="s">
        <v>36</v>
      </c>
      <c r="B2" s="2" t="s">
        <v>13</v>
      </c>
      <c r="C2" s="2">
        <v>19.600000000000001</v>
      </c>
      <c r="D2" s="2">
        <v>21.4</v>
      </c>
      <c r="E2" s="2">
        <v>24.6</v>
      </c>
      <c r="F2" s="3">
        <f>11/15</f>
        <v>0.73333333333333328</v>
      </c>
      <c r="G2" s="3">
        <f>SUM(F$2:F2)</f>
        <v>0.73333333333333328</v>
      </c>
      <c r="H2" s="3">
        <f t="shared" ref="H2:H28" si="0">C2/60</f>
        <v>0.32666666666666672</v>
      </c>
      <c r="I2" s="3">
        <f t="shared" ref="I2:I28" si="1">LOG(H2, 1.1)</f>
        <v>-11.738672598064493</v>
      </c>
      <c r="J2" s="7"/>
    </row>
    <row r="3" spans="1:10" x14ac:dyDescent="0.35">
      <c r="A3" s="2" t="s">
        <v>44</v>
      </c>
      <c r="B3" s="2" t="s">
        <v>18</v>
      </c>
      <c r="C3" s="2">
        <v>25.7</v>
      </c>
      <c r="D3" s="2">
        <v>27.1</v>
      </c>
      <c r="E3" s="2">
        <v>28.5</v>
      </c>
      <c r="F3" s="3">
        <f>11/15</f>
        <v>0.73333333333333328</v>
      </c>
      <c r="G3" s="3">
        <f>SUM(F$2:F3)</f>
        <v>1.4666666666666666</v>
      </c>
      <c r="H3" s="3">
        <f t="shared" si="0"/>
        <v>0.42833333333333334</v>
      </c>
      <c r="I3" s="3">
        <f t="shared" si="1"/>
        <v>-8.8957294180075941</v>
      </c>
      <c r="J3" s="7"/>
    </row>
    <row r="4" spans="1:10" x14ac:dyDescent="0.35">
      <c r="A4" s="2" t="s">
        <v>43</v>
      </c>
      <c r="B4" s="2" t="s">
        <v>17</v>
      </c>
      <c r="C4" s="2">
        <v>38.299999999999997</v>
      </c>
      <c r="D4" s="2">
        <v>38.9</v>
      </c>
      <c r="E4" s="2">
        <v>41.6</v>
      </c>
      <c r="F4" s="3">
        <f>11/15</f>
        <v>0.73333333333333328</v>
      </c>
      <c r="G4" s="3">
        <f>SUM(F$2:F4)</f>
        <v>2.1999999999999997</v>
      </c>
      <c r="H4" s="3">
        <f t="shared" si="0"/>
        <v>0.63833333333333331</v>
      </c>
      <c r="I4" s="3">
        <f t="shared" si="1"/>
        <v>-4.7098291804411296</v>
      </c>
      <c r="J4" s="7"/>
    </row>
    <row r="5" spans="1:10" x14ac:dyDescent="0.35">
      <c r="A5" s="2" t="s">
        <v>42</v>
      </c>
      <c r="B5" s="2" t="s">
        <v>16</v>
      </c>
      <c r="C5" s="2">
        <v>43.6</v>
      </c>
      <c r="D5" s="2">
        <v>44.5</v>
      </c>
      <c r="E5" s="2">
        <v>46.3</v>
      </c>
      <c r="F5" s="3">
        <f>11/15</f>
        <v>0.73333333333333328</v>
      </c>
      <c r="G5" s="3">
        <f>SUM(F$2:F5)</f>
        <v>2.9333333333333331</v>
      </c>
      <c r="H5" s="3">
        <f t="shared" si="0"/>
        <v>0.72666666666666668</v>
      </c>
      <c r="I5" s="3">
        <f t="shared" si="1"/>
        <v>-3.3499822634121559</v>
      </c>
      <c r="J5" s="7"/>
    </row>
    <row r="6" spans="1:10" x14ac:dyDescent="0.35">
      <c r="A6" s="9" t="s">
        <v>3</v>
      </c>
      <c r="B6" s="2" t="s">
        <v>11</v>
      </c>
      <c r="C6" s="2">
        <v>43.7</v>
      </c>
      <c r="D6" s="2">
        <v>42.5</v>
      </c>
      <c r="E6" s="2">
        <v>41.3</v>
      </c>
      <c r="F6" s="3">
        <v>1</v>
      </c>
      <c r="G6" s="3">
        <f>SUM(F$2:F6)</f>
        <v>3.9333333333333331</v>
      </c>
      <c r="H6" s="3">
        <f t="shared" si="0"/>
        <v>0.72833333333333339</v>
      </c>
      <c r="I6" s="3">
        <f t="shared" si="1"/>
        <v>-3.325945463237618</v>
      </c>
      <c r="J6" s="7"/>
    </row>
    <row r="7" spans="1:10" x14ac:dyDescent="0.35">
      <c r="A7" s="2" t="s">
        <v>37</v>
      </c>
      <c r="B7" s="2" t="s">
        <v>11</v>
      </c>
      <c r="C7" s="2">
        <v>43.7</v>
      </c>
      <c r="D7" s="2">
        <v>42.5</v>
      </c>
      <c r="E7" s="2">
        <v>41.3</v>
      </c>
      <c r="F7" s="3">
        <f>11/15</f>
        <v>0.73333333333333328</v>
      </c>
      <c r="G7" s="3">
        <f>SUM(F$2:F7)</f>
        <v>4.6666666666666661</v>
      </c>
      <c r="H7" s="3">
        <f t="shared" si="0"/>
        <v>0.72833333333333339</v>
      </c>
      <c r="I7" s="3">
        <f t="shared" si="1"/>
        <v>-3.325945463237618</v>
      </c>
      <c r="J7" s="7"/>
    </row>
    <row r="8" spans="1:10" x14ac:dyDescent="0.35">
      <c r="A8" s="9" t="s">
        <v>2</v>
      </c>
      <c r="B8" s="2" t="s">
        <v>10</v>
      </c>
      <c r="C8" s="2">
        <v>46.5</v>
      </c>
      <c r="D8" s="2">
        <v>47.1</v>
      </c>
      <c r="E8" s="2">
        <v>48.4</v>
      </c>
      <c r="F8" s="3">
        <v>1</v>
      </c>
      <c r="G8" s="3">
        <f>SUM(F$2:F8)</f>
        <v>5.6666666666666661</v>
      </c>
      <c r="H8" s="3">
        <f t="shared" si="0"/>
        <v>0.77500000000000002</v>
      </c>
      <c r="I8" s="3">
        <f t="shared" si="1"/>
        <v>-2.674344442032242</v>
      </c>
      <c r="J8" s="7"/>
    </row>
    <row r="9" spans="1:10" x14ac:dyDescent="0.35">
      <c r="A9" s="2" t="s">
        <v>46</v>
      </c>
      <c r="B9" s="2" t="s">
        <v>10</v>
      </c>
      <c r="C9" s="2">
        <v>46.5</v>
      </c>
      <c r="D9" s="2">
        <v>47.1</v>
      </c>
      <c r="E9" s="2">
        <v>48.4</v>
      </c>
      <c r="F9" s="3">
        <f>4/5</f>
        <v>0.8</v>
      </c>
      <c r="G9" s="3">
        <f>SUM(F$2:F9)</f>
        <v>6.4666666666666659</v>
      </c>
      <c r="H9" s="3">
        <f t="shared" si="0"/>
        <v>0.77500000000000002</v>
      </c>
      <c r="I9" s="3">
        <f t="shared" si="1"/>
        <v>-2.674344442032242</v>
      </c>
      <c r="J9" s="7"/>
    </row>
    <row r="10" spans="1:10" x14ac:dyDescent="0.35">
      <c r="A10" s="2" t="s">
        <v>45</v>
      </c>
      <c r="B10" s="2" t="s">
        <v>19</v>
      </c>
      <c r="C10" s="2">
        <v>50.4</v>
      </c>
      <c r="D10" s="2">
        <v>52</v>
      </c>
      <c r="E10" s="2">
        <v>52.6</v>
      </c>
      <c r="F10" s="3">
        <f>11/15</f>
        <v>0.73333333333333328</v>
      </c>
      <c r="G10" s="3">
        <f>SUM(F$2:F10)</f>
        <v>7.1999999999999993</v>
      </c>
      <c r="H10" s="3">
        <f t="shared" si="0"/>
        <v>0.84</v>
      </c>
      <c r="I10" s="3">
        <f t="shared" si="1"/>
        <v>-1.8293259702450597</v>
      </c>
      <c r="J10" s="7"/>
    </row>
    <row r="11" spans="1:10" x14ac:dyDescent="0.35">
      <c r="A11" s="2" t="s">
        <v>50</v>
      </c>
      <c r="B11" s="2" t="s">
        <v>23</v>
      </c>
      <c r="C11" s="2">
        <v>56</v>
      </c>
      <c r="D11" s="2">
        <v>58.5</v>
      </c>
      <c r="E11" s="2">
        <v>59.9</v>
      </c>
      <c r="F11" s="3">
        <f>11/15</f>
        <v>0.73333333333333328</v>
      </c>
      <c r="G11" s="3">
        <f>SUM(F$2:F11)</f>
        <v>7.9333333333333327</v>
      </c>
      <c r="H11" s="3">
        <f t="shared" si="0"/>
        <v>0.93333333333333335</v>
      </c>
      <c r="I11" s="3">
        <f t="shared" si="1"/>
        <v>-0.72387725664347879</v>
      </c>
      <c r="J11" s="7"/>
    </row>
    <row r="12" spans="1:10" x14ac:dyDescent="0.35">
      <c r="A12" s="2" t="s">
        <v>52</v>
      </c>
      <c r="B12" s="2" t="s">
        <v>28</v>
      </c>
      <c r="C12" s="2">
        <v>63</v>
      </c>
      <c r="D12" s="2">
        <v>59.5</v>
      </c>
      <c r="E12" s="2">
        <v>59.1</v>
      </c>
      <c r="F12" s="3">
        <f>11/15</f>
        <v>0.73333333333333328</v>
      </c>
      <c r="G12" s="3">
        <f>SUM(F$2:F12)</f>
        <v>8.6666666666666661</v>
      </c>
      <c r="H12" s="3">
        <f t="shared" si="0"/>
        <v>1.05</v>
      </c>
      <c r="I12" s="3">
        <f t="shared" si="1"/>
        <v>0.5119092658265878</v>
      </c>
      <c r="J12" s="7"/>
    </row>
    <row r="13" spans="1:10" x14ac:dyDescent="0.35">
      <c r="A13" s="9" t="s">
        <v>5</v>
      </c>
      <c r="B13" s="2" t="s">
        <v>9</v>
      </c>
      <c r="C13" s="2">
        <v>63.6</v>
      </c>
      <c r="D13" s="2">
        <v>62.9</v>
      </c>
      <c r="E13" s="2">
        <v>62.2</v>
      </c>
      <c r="F13" s="3">
        <v>1</v>
      </c>
      <c r="G13" s="3">
        <f>SUM(F$2:F13)</f>
        <v>9.6666666666666661</v>
      </c>
      <c r="H13" s="3">
        <f t="shared" si="0"/>
        <v>1.06</v>
      </c>
      <c r="I13" s="3">
        <f t="shared" si="1"/>
        <v>0.61136080367914414</v>
      </c>
      <c r="J13" s="7"/>
    </row>
    <row r="14" spans="1:10" s="13" customFormat="1" x14ac:dyDescent="0.35">
      <c r="A14" s="10" t="s">
        <v>35</v>
      </c>
      <c r="B14" s="10" t="s">
        <v>9</v>
      </c>
      <c r="C14" s="10">
        <v>63.6</v>
      </c>
      <c r="D14" s="10">
        <v>62.9</v>
      </c>
      <c r="E14" s="10">
        <v>62.2</v>
      </c>
      <c r="F14" s="11">
        <f>4/5</f>
        <v>0.8</v>
      </c>
      <c r="G14" s="11">
        <f>SUM(F$2:F14)</f>
        <v>10.466666666666667</v>
      </c>
      <c r="H14" s="11">
        <f t="shared" si="0"/>
        <v>1.06</v>
      </c>
      <c r="I14" s="11">
        <f t="shared" si="1"/>
        <v>0.61136080367914414</v>
      </c>
      <c r="J14" s="12"/>
    </row>
    <row r="15" spans="1:10" x14ac:dyDescent="0.35">
      <c r="A15" s="4" t="s">
        <v>49</v>
      </c>
      <c r="B15" s="4" t="s">
        <v>22</v>
      </c>
      <c r="C15" s="4">
        <v>69.2</v>
      </c>
      <c r="D15" s="4">
        <v>68.099999999999994</v>
      </c>
      <c r="E15" s="4">
        <v>66.400000000000006</v>
      </c>
      <c r="F15" s="5">
        <f>11/15</f>
        <v>0.73333333333333328</v>
      </c>
      <c r="G15" s="5">
        <f>SUM(F$2:F15)</f>
        <v>11.2</v>
      </c>
      <c r="H15" s="5">
        <f t="shared" si="0"/>
        <v>1.1533333333333333</v>
      </c>
      <c r="I15" s="5">
        <f t="shared" si="1"/>
        <v>1.4967582759197544</v>
      </c>
      <c r="J15" s="7"/>
    </row>
    <row r="16" spans="1:10" x14ac:dyDescent="0.35">
      <c r="A16" s="2" t="s">
        <v>51</v>
      </c>
      <c r="B16" s="2" t="s">
        <v>24</v>
      </c>
      <c r="C16" s="2">
        <v>75.8</v>
      </c>
      <c r="D16" s="2">
        <v>80.5</v>
      </c>
      <c r="E16" s="2">
        <v>82.4</v>
      </c>
      <c r="F16" s="3">
        <f>11/15</f>
        <v>0.73333333333333328</v>
      </c>
      <c r="G16" s="3">
        <f>SUM(F$2:F16)</f>
        <v>11.933333333333332</v>
      </c>
      <c r="H16" s="3">
        <f t="shared" si="0"/>
        <v>1.2633333333333332</v>
      </c>
      <c r="I16" s="3">
        <f t="shared" si="1"/>
        <v>2.4525578579972214</v>
      </c>
      <c r="J16" s="7"/>
    </row>
    <row r="17" spans="1:10" x14ac:dyDescent="0.35">
      <c r="A17" s="2" t="s">
        <v>41</v>
      </c>
      <c r="B17" s="2" t="s">
        <v>15</v>
      </c>
      <c r="C17" s="2">
        <v>77.3</v>
      </c>
      <c r="D17" s="2">
        <v>70.599999999999994</v>
      </c>
      <c r="E17" s="2">
        <v>65.400000000000006</v>
      </c>
      <c r="F17" s="3">
        <f>11/15</f>
        <v>0.73333333333333328</v>
      </c>
      <c r="G17" s="3">
        <f>SUM(F$2:F17)</f>
        <v>12.666666666666664</v>
      </c>
      <c r="H17" s="3">
        <f t="shared" si="0"/>
        <v>1.2883333333333333</v>
      </c>
      <c r="I17" s="3">
        <f t="shared" si="1"/>
        <v>2.658156703632399</v>
      </c>
      <c r="J17" s="7"/>
    </row>
    <row r="18" spans="1:10" x14ac:dyDescent="0.35">
      <c r="A18" s="2" t="s">
        <v>47</v>
      </c>
      <c r="B18" s="2" t="s">
        <v>20</v>
      </c>
      <c r="C18" s="2">
        <v>77.8</v>
      </c>
      <c r="D18" s="2">
        <v>77.7</v>
      </c>
      <c r="E18" s="2">
        <v>77.8</v>
      </c>
      <c r="F18" s="3">
        <f>11/15</f>
        <v>0.73333333333333328</v>
      </c>
      <c r="G18" s="3">
        <f>SUM(F$2:F18)</f>
        <v>13.399999999999997</v>
      </c>
      <c r="H18" s="3">
        <f t="shared" si="0"/>
        <v>1.2966666666666666</v>
      </c>
      <c r="I18" s="3">
        <f t="shared" si="1"/>
        <v>2.7258039959175093</v>
      </c>
      <c r="J18" s="7"/>
    </row>
    <row r="19" spans="1:10" x14ac:dyDescent="0.35">
      <c r="A19" s="2" t="s">
        <v>27</v>
      </c>
      <c r="B19" s="2" t="s">
        <v>26</v>
      </c>
      <c r="C19" s="2">
        <v>88.6</v>
      </c>
      <c r="D19" s="2"/>
      <c r="E19" s="2"/>
      <c r="F19" s="3">
        <v>0</v>
      </c>
      <c r="G19" s="3">
        <f>SUM(F$2:F19)</f>
        <v>13.399999999999997</v>
      </c>
      <c r="H19" s="3">
        <f t="shared" si="0"/>
        <v>1.4766666666666666</v>
      </c>
      <c r="I19" s="3">
        <f t="shared" si="1"/>
        <v>4.0896711787679054</v>
      </c>
      <c r="J19" s="7"/>
    </row>
    <row r="20" spans="1:10" x14ac:dyDescent="0.35">
      <c r="A20" s="2" t="s">
        <v>48</v>
      </c>
      <c r="B20" s="2" t="s">
        <v>21</v>
      </c>
      <c r="C20" s="2">
        <v>99.1</v>
      </c>
      <c r="D20" s="2">
        <v>95.6</v>
      </c>
      <c r="E20" s="2">
        <v>91.5</v>
      </c>
      <c r="F20" s="3">
        <f>11/15</f>
        <v>0.73333333333333328</v>
      </c>
      <c r="G20" s="3">
        <f>SUM(F$2:F20)</f>
        <v>14.133333333333329</v>
      </c>
      <c r="H20" s="3">
        <f t="shared" si="0"/>
        <v>1.6516666666666666</v>
      </c>
      <c r="I20" s="3">
        <f t="shared" si="1"/>
        <v>5.2647564000406168</v>
      </c>
      <c r="J20" s="7"/>
    </row>
    <row r="21" spans="1:10" x14ac:dyDescent="0.35">
      <c r="A21" s="2" t="s">
        <v>34</v>
      </c>
      <c r="B21" s="2" t="s">
        <v>12</v>
      </c>
      <c r="C21" s="2">
        <v>105.2</v>
      </c>
      <c r="D21" s="2">
        <v>105</v>
      </c>
      <c r="E21" s="2">
        <v>106.6</v>
      </c>
      <c r="F21" s="3">
        <f>11/15</f>
        <v>0.73333333333333328</v>
      </c>
      <c r="G21" s="3">
        <f>SUM(F$2:F21)</f>
        <v>14.866666666666662</v>
      </c>
      <c r="H21" s="3">
        <f t="shared" si="0"/>
        <v>1.7533333333333334</v>
      </c>
      <c r="I21" s="3">
        <f t="shared" si="1"/>
        <v>5.8914875539457183</v>
      </c>
      <c r="J21" s="7"/>
    </row>
    <row r="22" spans="1:10" x14ac:dyDescent="0.35">
      <c r="A22" s="9" t="s">
        <v>1</v>
      </c>
      <c r="B22" s="2" t="s">
        <v>7</v>
      </c>
      <c r="C22" s="2">
        <v>107.7</v>
      </c>
      <c r="D22" s="2">
        <v>105.5</v>
      </c>
      <c r="E22" s="2">
        <v>104.8</v>
      </c>
      <c r="F22" s="3">
        <v>1</v>
      </c>
      <c r="G22" s="3">
        <f>SUM(F$2:F22)</f>
        <v>15.866666666666662</v>
      </c>
      <c r="H22" s="3">
        <f t="shared" si="0"/>
        <v>1.7950000000000002</v>
      </c>
      <c r="I22" s="3">
        <f t="shared" si="1"/>
        <v>6.1379070225371271</v>
      </c>
      <c r="J22" s="7"/>
    </row>
    <row r="23" spans="1:10" x14ac:dyDescent="0.35">
      <c r="A23" s="2" t="s">
        <v>39</v>
      </c>
      <c r="B23" s="2" t="s">
        <v>7</v>
      </c>
      <c r="C23" s="2">
        <v>107.7</v>
      </c>
      <c r="D23" s="2">
        <v>105.5</v>
      </c>
      <c r="E23" s="2">
        <v>104.8</v>
      </c>
      <c r="F23" s="3">
        <f>4/5</f>
        <v>0.8</v>
      </c>
      <c r="G23" s="3">
        <f>SUM(F$2:F23)</f>
        <v>16.666666666666661</v>
      </c>
      <c r="H23" s="3">
        <f t="shared" si="0"/>
        <v>1.7950000000000002</v>
      </c>
      <c r="I23" s="3">
        <f t="shared" si="1"/>
        <v>6.1379070225371271</v>
      </c>
      <c r="J23" s="7"/>
    </row>
    <row r="24" spans="1:10" x14ac:dyDescent="0.35">
      <c r="A24" s="9" t="s">
        <v>0</v>
      </c>
      <c r="B24" s="2" t="s">
        <v>6</v>
      </c>
      <c r="C24" s="2">
        <v>110.6</v>
      </c>
      <c r="D24" s="2">
        <v>112.4</v>
      </c>
      <c r="E24" s="2">
        <v>113.8</v>
      </c>
      <c r="F24" s="3">
        <v>1</v>
      </c>
      <c r="G24" s="3">
        <f>SUM(F$2:F24)</f>
        <v>17.666666666666661</v>
      </c>
      <c r="H24" s="3">
        <f t="shared" si="0"/>
        <v>1.8433333333333333</v>
      </c>
      <c r="I24" s="3">
        <f t="shared" si="1"/>
        <v>6.4166863195696324</v>
      </c>
      <c r="J24" s="7"/>
    </row>
    <row r="25" spans="1:10" x14ac:dyDescent="0.35">
      <c r="A25" s="2" t="s">
        <v>40</v>
      </c>
      <c r="B25" s="2" t="s">
        <v>6</v>
      </c>
      <c r="C25" s="2">
        <v>110.6</v>
      </c>
      <c r="D25" s="2">
        <v>112.4</v>
      </c>
      <c r="E25" s="2">
        <v>113.8</v>
      </c>
      <c r="F25" s="3">
        <f>4/5</f>
        <v>0.8</v>
      </c>
      <c r="G25" s="3">
        <f>SUM(F$2:F25)</f>
        <v>18.466666666666661</v>
      </c>
      <c r="H25" s="3">
        <f t="shared" si="0"/>
        <v>1.8433333333333333</v>
      </c>
      <c r="I25" s="3">
        <f t="shared" si="1"/>
        <v>6.4166863195696324</v>
      </c>
      <c r="J25" s="7"/>
    </row>
    <row r="26" spans="1:10" x14ac:dyDescent="0.35">
      <c r="A26" s="9" t="s">
        <v>33</v>
      </c>
      <c r="B26" s="2" t="s">
        <v>8</v>
      </c>
      <c r="C26" s="2">
        <v>137.30000000000001</v>
      </c>
      <c r="D26" s="2">
        <v>138.6</v>
      </c>
      <c r="E26" s="2">
        <v>141.69999999999999</v>
      </c>
      <c r="F26" s="3">
        <v>1</v>
      </c>
      <c r="G26" s="3">
        <f>SUM(F$2:F26)</f>
        <v>19.466666666666661</v>
      </c>
      <c r="H26" s="3">
        <f t="shared" si="0"/>
        <v>2.2883333333333336</v>
      </c>
      <c r="I26" s="3">
        <f t="shared" si="1"/>
        <v>8.6855753734949968</v>
      </c>
      <c r="J26" s="7"/>
    </row>
    <row r="27" spans="1:10" x14ac:dyDescent="0.35">
      <c r="A27" s="2" t="s">
        <v>4</v>
      </c>
      <c r="B27" s="2" t="s">
        <v>8</v>
      </c>
      <c r="C27" s="2">
        <v>137.30000000000001</v>
      </c>
      <c r="D27" s="2">
        <v>138.6</v>
      </c>
      <c r="E27" s="2">
        <v>141.69999999999999</v>
      </c>
      <c r="F27" s="3">
        <f>4/5</f>
        <v>0.8</v>
      </c>
      <c r="G27" s="3">
        <f>SUM(F$2:F27)</f>
        <v>20.266666666666662</v>
      </c>
      <c r="H27" s="3">
        <f t="shared" si="0"/>
        <v>2.2883333333333336</v>
      </c>
      <c r="I27" s="3">
        <f t="shared" si="1"/>
        <v>8.6855753734949968</v>
      </c>
      <c r="J27" s="7"/>
    </row>
    <row r="28" spans="1:10" x14ac:dyDescent="0.35">
      <c r="A28" s="2" t="s">
        <v>38</v>
      </c>
      <c r="B28" s="2" t="s">
        <v>14</v>
      </c>
      <c r="C28" s="2">
        <v>161.9</v>
      </c>
      <c r="D28" s="2">
        <v>153.9</v>
      </c>
      <c r="E28" s="2">
        <v>149.30000000000001</v>
      </c>
      <c r="F28" s="3">
        <f>11/15</f>
        <v>0.73333333333333328</v>
      </c>
      <c r="G28" s="3">
        <f>SUM(F$2:F28)</f>
        <v>20.999999999999996</v>
      </c>
      <c r="H28" s="3">
        <f t="shared" si="0"/>
        <v>2.6983333333333333</v>
      </c>
      <c r="I28" s="3">
        <f t="shared" si="1"/>
        <v>10.414777314442182</v>
      </c>
      <c r="J28" s="7"/>
    </row>
  </sheetData>
  <sortState xmlns:xlrd2="http://schemas.microsoft.com/office/spreadsheetml/2017/richdata2" ref="A2:H28">
    <sortCondition ref="C2:C28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 Varela Pedreira</cp:lastModifiedBy>
  <dcterms:created xsi:type="dcterms:W3CDTF">2022-12-25T13:49:25Z</dcterms:created>
  <dcterms:modified xsi:type="dcterms:W3CDTF">2024-10-13T19:40:13Z</dcterms:modified>
</cp:coreProperties>
</file>